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T:\C_ACTIVITES\R5_GPI\6_MProg\MProg_2025\2025_P06_FMEE_DGAC_Réfection étanchéité toitures\B_ACT\DCE\"/>
    </mc:Choice>
  </mc:AlternateContent>
  <xr:revisionPtr revIDLastSave="0" documentId="13_ncr:1_{36C21635-0878-4E85-8D68-A135DE37875F}" xr6:coauthVersionLast="47" xr6:coauthVersionMax="47" xr10:uidLastSave="{00000000-0000-0000-0000-000000000000}"/>
  <bookViews>
    <workbookView xWindow="-120" yWindow="-120" windowWidth="51840" windowHeight="21120" xr2:uid="{4F819807-DBC5-42FE-A54E-F9F585CBB1D4}"/>
  </bookViews>
  <sheets>
    <sheet name="LOT ETANCHEITE T" sheetId="1" r:id="rId1"/>
  </sheets>
  <definedNames>
    <definedName name="_xlnm.Print_Titles" localSheetId="0">'LOT ETANCHEITE T'!$5:$5</definedName>
    <definedName name="Print_Area" localSheetId="0">'LOT ETANCHEITE T'!$A$5:$C$34</definedName>
    <definedName name="Print_Titles" localSheetId="0">'LOT ETANCHEITE T'!$1:$5</definedName>
    <definedName name="_xlnm.Print_Area" localSheetId="0">'LOT ETANCHEITE T'!$A$1:$H$87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8" i="1" l="1"/>
  <c r="H77" i="1"/>
  <c r="H76" i="1"/>
  <c r="H81" i="1"/>
  <c r="H82" i="1" s="1"/>
  <c r="H73" i="1"/>
  <c r="H74" i="1" s="1"/>
  <c r="H70" i="1"/>
  <c r="H64" i="1"/>
  <c r="H38" i="1"/>
  <c r="H37" i="1"/>
  <c r="H31" i="1"/>
  <c r="H24" i="1"/>
  <c r="H66" i="1"/>
  <c r="H67" i="1"/>
  <c r="H26" i="1"/>
  <c r="H57" i="1"/>
  <c r="H65" i="1"/>
  <c r="H63" i="1"/>
  <c r="H62" i="1"/>
  <c r="H61" i="1"/>
  <c r="H60" i="1"/>
  <c r="H56" i="1"/>
  <c r="H55" i="1"/>
  <c r="H54" i="1"/>
  <c r="H53" i="1"/>
  <c r="H50" i="1"/>
  <c r="H49" i="1"/>
  <c r="H48" i="1"/>
  <c r="H47" i="1"/>
  <c r="H41" i="1"/>
  <c r="H42" i="1" s="1"/>
  <c r="H27" i="1"/>
  <c r="H25" i="1"/>
  <c r="H22" i="1"/>
  <c r="H21" i="1"/>
  <c r="H11" i="1"/>
  <c r="H10" i="1"/>
  <c r="H8" i="1"/>
  <c r="H34" i="1"/>
  <c r="H35" i="1" s="1"/>
  <c r="H30" i="1"/>
  <c r="H23" i="1"/>
  <c r="H20" i="1"/>
  <c r="H17" i="1"/>
  <c r="H16" i="1"/>
  <c r="H15" i="1"/>
  <c r="H14" i="1"/>
  <c r="H9" i="1"/>
  <c r="H79" i="1" l="1"/>
  <c r="H71" i="1"/>
  <c r="H68" i="1"/>
  <c r="H58" i="1"/>
  <c r="H39" i="1"/>
  <c r="H18" i="1"/>
  <c r="H32" i="1"/>
  <c r="H28" i="1"/>
  <c r="H12" i="1"/>
  <c r="H51" i="1"/>
  <c r="H83" i="1" l="1"/>
  <c r="H43" i="1"/>
  <c r="H85" i="1" l="1"/>
  <c r="H86" i="1" s="1"/>
  <c r="H87" i="1" l="1"/>
</calcChain>
</file>

<file path=xl/sharedStrings.xml><?xml version="1.0" encoding="utf-8"?>
<sst xmlns="http://schemas.openxmlformats.org/spreadsheetml/2006/main" count="224" uniqueCount="136">
  <si>
    <t>N°</t>
  </si>
  <si>
    <t>DESCRIPTION DES OUVRAGES</t>
  </si>
  <si>
    <t>U</t>
  </si>
  <si>
    <t>Prix U HT</t>
  </si>
  <si>
    <t>Montant HT</t>
  </si>
  <si>
    <t>Travaux préparatoires</t>
  </si>
  <si>
    <t>F</t>
  </si>
  <si>
    <t>Sous total  HT Travaux préparatoires :</t>
  </si>
  <si>
    <t>Isolation thermique</t>
  </si>
  <si>
    <t>ml</t>
  </si>
  <si>
    <t>Sous total  HT Isolation thermique :</t>
  </si>
  <si>
    <t>Etancheité</t>
  </si>
  <si>
    <t>u</t>
  </si>
  <si>
    <t>Sous total  HT Etancheité :</t>
  </si>
  <si>
    <t>Naissances pour descente eaux pluviales</t>
  </si>
  <si>
    <t>Fourniture et mise en œuvre platines et moignons plomb entre les 2 couches d'étancheité</t>
  </si>
  <si>
    <t>Founiture et mise en œuvre de carapaudine galvanisée au droit de chaque naissance</t>
  </si>
  <si>
    <t>Sous total  HT Evacuation eaux pluviales:</t>
  </si>
  <si>
    <t>Sous total  HT peintures :</t>
  </si>
  <si>
    <t>Fourniture et mise en œuvre relevés d'étancheité sur acrotères (SOPRALAST 50 TV ALU)</t>
  </si>
  <si>
    <t>m²</t>
  </si>
  <si>
    <t>Q
 ETS</t>
  </si>
  <si>
    <t>Fourniture et mise en œuvre d'un pare-vapeur ELASTOVAP ou équivalent en partie courante et reliefs</t>
  </si>
  <si>
    <t>A. TOITURE TERRASSE RDC DSAC OI</t>
  </si>
  <si>
    <t>A.1</t>
  </si>
  <si>
    <t>A.1.1</t>
  </si>
  <si>
    <t>A.1.2</t>
  </si>
  <si>
    <t>A.1.3</t>
  </si>
  <si>
    <t>A.2</t>
  </si>
  <si>
    <t>Dépose gardes corps existants</t>
  </si>
  <si>
    <t>m2</t>
  </si>
  <si>
    <t>Dépose parafoudre existant (liaisons verticales / et horizontales) et stockage provisoire</t>
  </si>
  <si>
    <t>Arrachage complexe étancheité / isolant existant en partie courante jusqu'au support béton (y compris évacuation décharge) et préparation du support avant mise en œuvre nouveau complexe isolation / étancheité</t>
  </si>
  <si>
    <t>Arrachage relevés d'étancheité existants jusqu'au support béton (y compris évacuation en décharge) et préparation du support (y compris réparation ponctuelle maçonnerie au mortier de réparation) avant mise en œuvre nouveaux relevés d'étancheité</t>
  </si>
  <si>
    <t>A.1.4</t>
  </si>
  <si>
    <t>A.2.1</t>
  </si>
  <si>
    <t>A.2.2</t>
  </si>
  <si>
    <t>A.2.3</t>
  </si>
  <si>
    <t>A.2.4</t>
  </si>
  <si>
    <t>A.3</t>
  </si>
  <si>
    <t>A.3.1</t>
  </si>
  <si>
    <t>A.3.2</t>
  </si>
  <si>
    <r>
      <t xml:space="preserve">Fourniture et mise en œuvre d'un enduit d'imprégnation à froid AQUADERE ou équivalent sur support béton partie courante, </t>
    </r>
    <r>
      <rPr>
        <sz val="10"/>
        <rFont val="Arial"/>
        <family val="2"/>
      </rPr>
      <t>acrotères</t>
    </r>
    <r>
      <rPr>
        <sz val="10"/>
        <color rgb="FF000000"/>
        <rFont val="Arial"/>
        <family val="2"/>
      </rPr>
      <t xml:space="preserve"> et reliefs</t>
    </r>
  </si>
  <si>
    <t>Fourniture et mise en œuvre d'un isolant thermique EFIGREEN ALU+ (Rt&gt;4,5m2.K/W) ou équivalent en partie courante et reliefs</t>
  </si>
  <si>
    <t>Fourniture et mise en œuvre profilés SOLINET 15/40 ou équivalent en finition de relevés d'étancheité sur acrotères</t>
  </si>
  <si>
    <t>A.3.3</t>
  </si>
  <si>
    <t>A.3.4</t>
  </si>
  <si>
    <t>A.3.5</t>
  </si>
  <si>
    <t>Fourniture et mise en œuvre étancheité au droit des joints de dilatation (équerres de renfort SOPRALENE, bande de laine minérale, membrane SOPRAJOINT, feuille d'indépendance SOPRAVOILE 100, SOPRALAST 50TV ALU)</t>
  </si>
  <si>
    <t>Peintures</t>
  </si>
  <si>
    <t>Fourniture et mise en œuvre membrane SOPRALENE FLAM 180 AR largeur 90 cm pour cheminements techniques</t>
  </si>
  <si>
    <t>A.3.6</t>
  </si>
  <si>
    <t>A.4</t>
  </si>
  <si>
    <t>A.4.1</t>
  </si>
  <si>
    <t>A.4.2</t>
  </si>
  <si>
    <t>A.5</t>
  </si>
  <si>
    <t>A.5.1</t>
  </si>
  <si>
    <t>A.6</t>
  </si>
  <si>
    <t>A.6.1</t>
  </si>
  <si>
    <t>Sous total HT Toiture terrasse RDC DSAC OI</t>
  </si>
  <si>
    <t>B. TOITURE TERRASSE R+1 DSAC OI</t>
  </si>
  <si>
    <t>B.1</t>
  </si>
  <si>
    <t>B.1.1</t>
  </si>
  <si>
    <t>B.1.2</t>
  </si>
  <si>
    <t>B.1.3</t>
  </si>
  <si>
    <t>B.1.4</t>
  </si>
  <si>
    <t>B.2</t>
  </si>
  <si>
    <t>B.3</t>
  </si>
  <si>
    <t>B.4</t>
  </si>
  <si>
    <t>B.5</t>
  </si>
  <si>
    <t>B.6</t>
  </si>
  <si>
    <t>B.2.1</t>
  </si>
  <si>
    <t>B.2.2</t>
  </si>
  <si>
    <t>B.2.3</t>
  </si>
  <si>
    <t>B.2.4</t>
  </si>
  <si>
    <t>B.3.1</t>
  </si>
  <si>
    <t>B.3.3</t>
  </si>
  <si>
    <t>B.3.4</t>
  </si>
  <si>
    <t>B.3.5</t>
  </si>
  <si>
    <t>B.3.6</t>
  </si>
  <si>
    <t>B.5.1</t>
  </si>
  <si>
    <t>B.6.1</t>
  </si>
  <si>
    <t>B.6.2</t>
  </si>
  <si>
    <t>Sous total HT Toiture terrasse R+1 DSAC OI</t>
  </si>
  <si>
    <t>B.2.5</t>
  </si>
  <si>
    <t>Plus value pour traitement isolation thermique (EIF, pare vapeur, équerres de protection , isolant) au droit de la centrale de traitement d'air</t>
  </si>
  <si>
    <t>B.3.7</t>
  </si>
  <si>
    <t>MONTANT TOTAL HT</t>
  </si>
  <si>
    <t>TVA (8,5%)</t>
  </si>
  <si>
    <t>MONTANT TOTAL TTC</t>
  </si>
  <si>
    <t>Fourniture et mise en œuvre d'une étancheité bicouche bitumineuse en partie courante (sous couche SOPRASTICK SI4  / finition ELASTOPHENE FLAM 25AR ou équivalent) en partie courante et reliefs</t>
  </si>
  <si>
    <t>A.3.7</t>
  </si>
  <si>
    <t>Fourniture et mise en œuvre membrane SOPRALENE FLAM 180 AR largeur 30 cm pour cheminements parafoudre</t>
  </si>
  <si>
    <t>Repose garde corps avec fixation par scellement chimique dans maçonnerie</t>
  </si>
  <si>
    <t>A.6.3</t>
  </si>
  <si>
    <t>B.6.3</t>
  </si>
  <si>
    <t>B.3.8</t>
  </si>
  <si>
    <t>Aérodrome de la Réunion Roland Garros
Direction générale de l'aviation civile
Direction de la sécurité de l'aviation civile Océan Indien</t>
  </si>
  <si>
    <r>
      <rPr>
        <b/>
        <sz val="14"/>
        <color rgb="FF0000FF"/>
        <rFont val="Arial"/>
        <family val="2"/>
      </rPr>
      <t>Réfection de l'étancheité de la toiture terrasse du siège de la DGAC - Lot 1</t>
    </r>
    <r>
      <rPr>
        <b/>
        <sz val="14"/>
        <color rgb="FF2A2B2B"/>
        <rFont val="Arial"/>
        <family val="2"/>
      </rPr>
      <t xml:space="preserve">
Décomposition du prix global et forfaitaire (DPGF)</t>
    </r>
  </si>
  <si>
    <t>Le soumissionnaire est réputé avoir connaissance des prescriptions réglementaires qui régissent son corps d'état, en rapport avec les ouvrages à exécuter (normes, DTU, arrêtés, décrets et règles de l'art applicables au moment de l'exécution des travaux).
Le soumissionnaire a pris connaissance de l'ensemble des travaux à effectuer et des contraintes afférentes au lieu d'exécution (Accessibilité, sûreté, travaux en site occupé, co activité…)
Les prix sont établis :
- en tenant compte de toutes les dépenses nécessaires à la parfaite exécution des ouvrages confiés, y compris tous les frais, prévus ou non, pour arriver au parfait achèvement des travaux, sans aucune exception ni réserve, tous les travaux nécessaires au bon fonctionnement des ouvrages,
- en tenant compte des dépenses liées aux mesures particulières concernant l'hygiène et la sécurité conformément à la réglementation en vigueur. Ils comprennent les frais relatifs aux installations de chantier, à la prévention des risques (inspection commune, établissement d'un plan de prévention des risques en fonction des enjeux), au maintien quotidien du chantier et de ses abords en parfait état de propreté et à l'évacuation à l'avancement des déchets.
Les produits et fournitures nécessaires à l'exécution des prestations sont soumis à l'agrément du maître d'oeuvre (fiches techniques permettant d'apprécier la qualité et la provenance des matériaux / produits à remettre avec l'offre)
Les mesures sont données en mètre et arrondies pour le stade de la consultation, l'entreprise retenue devra effectuer une prise de cote précise sur le site.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</si>
  <si>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Réf CCTP</t>
  </si>
  <si>
    <t>3.1</t>
  </si>
  <si>
    <t>2
3.2</t>
  </si>
  <si>
    <t>Fourniture et mise en œuvre d'équerres de renfort SOPRALENE ou équivalent en relevés d'étancheité (2 équerres / ml)</t>
  </si>
  <si>
    <t>2
3.3</t>
  </si>
  <si>
    <t>Fourniture et mise en œuvre profilés RIVNET 70/80 ou équivalent en finition des têtes de relevé d'étancheité sur acrotères</t>
  </si>
  <si>
    <t>2
3.4</t>
  </si>
  <si>
    <t>2
3.5</t>
  </si>
  <si>
    <t>2
3.4c</t>
  </si>
  <si>
    <t>Fourniture et mise en œuvre relevés d'étancheité liquide au droit du support du radom</t>
  </si>
  <si>
    <t>A.3.8</t>
  </si>
  <si>
    <t>2
3.7</t>
  </si>
  <si>
    <t>2
3.6</t>
  </si>
  <si>
    <t>Traitement étancheité liquide des boites à eaux pluviales</t>
  </si>
  <si>
    <t>Préparation support, fourniture et mise en œuvre peinture bandeaux intérieurs 'toute hauteur), têtes et bandeaux extérieurs (30 cm) acrotères</t>
  </si>
  <si>
    <t>2
3.9</t>
  </si>
  <si>
    <t>Gardes corps</t>
  </si>
  <si>
    <t>Parafoudre</t>
  </si>
  <si>
    <t>Mise en œuvre conducteurs 30x2 pour le ceinturage sur profilé Rivnet 70/80 (y compris fourniture supports inox, si nécessaire méplats 30x2 complémentaires et accessoires, et rétablissement connexions sur dispositifs existants)</t>
  </si>
  <si>
    <t>Mise en œuvre conducteurs 30x2 pour le ceinturage sur bandeaux extérieurs acrotères (y compris fourniture supports avec attache et bride, si nécessaire méplats 30x2 complémentaires et accessoires, et rétablissement connexions sur dispositifs existants)</t>
  </si>
  <si>
    <t>2
3.8a</t>
  </si>
  <si>
    <t>Mise en œuvre conducteurs 30x2 existants collés sur plot béton tous les 50cm (y compris fourniture plots béton, si nécessaire méplats 30x2 complémentaires et accessoires, et rétablissement connexions sur dispositifs existants)</t>
  </si>
  <si>
    <t>2
3.8b</t>
  </si>
  <si>
    <t>A.7</t>
  </si>
  <si>
    <t>A.7.1</t>
  </si>
  <si>
    <t>Fourniture et mise en œuvre d'un enduit d'imprégnation à froid AQUADERE ou équivalent sur support béton partie courante, acrotères et reliefs</t>
  </si>
  <si>
    <t>Fourniture et mise en œuvre profilés RIVENET 70/80 ou équivalent en finition des têtes de relevé d'étancheité sur acrotères</t>
  </si>
  <si>
    <t>B.3.9</t>
  </si>
  <si>
    <t>B.4.3</t>
  </si>
  <si>
    <t>B.7</t>
  </si>
  <si>
    <t>B.7.1</t>
  </si>
  <si>
    <t>Sous total  HT parafoudre :</t>
  </si>
  <si>
    <t>Sous total  HT Gardes corps :</t>
  </si>
  <si>
    <t>3.10</t>
  </si>
  <si>
    <t>Fourniture et mise en œuvre relevés d'étancheité liquide au droit du support du GEG</t>
  </si>
  <si>
    <t>Q
MOE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</si>
</sst>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mmm\-yy"/>
    <numFmt numFmtId="165" formatCode="_-* #,##0.00&quot; €&quot;_-;\-* #,##0.00&quot; €&quot;_-;_-* \-??&quot; €&quot;_-;_-@_-"/>
  </numFmts>
  <fonts count="25" x14ac:knownFonts="1">
    <font>
      <sz val="11"/>
      <color rgb="FF000000"/>
      <name val="Calibri"/>
      <family val="2"/>
      <charset val="1"/>
    </font>
    <font>
      <b/>
      <sz val="20"/>
      <color rgb="FF000000"/>
      <name val="Calibri"/>
      <family val="2"/>
    </font>
    <font>
      <sz val="14"/>
      <color rgb="FF000000"/>
      <name val="Calibri"/>
      <family val="2"/>
      <charset val="1"/>
    </font>
    <font>
      <b/>
      <sz val="12"/>
      <color theme="0" tint="-0.499984740745262"/>
      <name val="Arial"/>
      <family val="2"/>
    </font>
    <font>
      <b/>
      <sz val="14"/>
      <color rgb="FF2A2B2B"/>
      <name val="Arial"/>
      <family val="2"/>
    </font>
    <font>
      <b/>
      <sz val="14"/>
      <color rgb="FF0000FF"/>
      <name val="Arial"/>
      <family val="2"/>
    </font>
    <font>
      <b/>
      <u/>
      <sz val="14"/>
      <color rgb="FF2A2B2B"/>
      <name val="Arial"/>
      <family val="2"/>
    </font>
    <font>
      <sz val="10"/>
      <color rgb="FF000000"/>
      <name val="Times New Roman"/>
      <family val="1"/>
      <charset val="1"/>
    </font>
    <font>
      <i/>
      <sz val="9"/>
      <color rgb="FF2A2B2B"/>
      <name val="Arial"/>
      <family val="2"/>
    </font>
    <font>
      <i/>
      <sz val="8"/>
      <color rgb="FF2A2B2B"/>
      <name val="Arial"/>
      <family val="2"/>
    </font>
    <font>
      <b/>
      <u/>
      <sz val="14"/>
      <color rgb="FF000000"/>
      <name val="Calibri"/>
      <family val="2"/>
      <charset val="1"/>
    </font>
    <font>
      <b/>
      <sz val="10"/>
      <color rgb="FF000000"/>
      <name val="Arial"/>
      <family val="2"/>
    </font>
    <font>
      <b/>
      <i/>
      <sz val="10"/>
      <name val="Arial"/>
      <family val="2"/>
    </font>
    <font>
      <b/>
      <sz val="10"/>
      <name val="Arial"/>
      <family val="2"/>
    </font>
    <font>
      <sz val="10"/>
      <name val="Arial"/>
      <family val="2"/>
      <charset val="1"/>
    </font>
    <font>
      <b/>
      <sz val="12"/>
      <color rgb="FF000000"/>
      <name val="Calibri"/>
      <family val="2"/>
      <charset val="1"/>
    </font>
    <font>
      <b/>
      <u/>
      <sz val="10"/>
      <name val="Arial"/>
      <family val="2"/>
    </font>
    <font>
      <sz val="10"/>
      <color rgb="FF000000"/>
      <name val="Arial"/>
      <family val="2"/>
    </font>
    <font>
      <sz val="10"/>
      <name val="Arial"/>
      <family val="2"/>
    </font>
    <font>
      <i/>
      <sz val="10"/>
      <color rgb="FF000000"/>
      <name val="Arial"/>
      <family val="2"/>
    </font>
    <font>
      <i/>
      <sz val="11"/>
      <color rgb="FF000000"/>
      <name val="Calibri Light"/>
      <family val="2"/>
      <scheme val="major"/>
    </font>
    <font>
      <sz val="10"/>
      <color theme="1"/>
      <name val="Arial"/>
      <family val="2"/>
    </font>
    <font>
      <b/>
      <sz val="10"/>
      <color theme="0"/>
      <name val="Arial"/>
      <family val="2"/>
    </font>
    <font>
      <sz val="8"/>
      <name val="Calibri"/>
      <family val="2"/>
      <charset val="1"/>
    </font>
    <font>
      <i/>
      <sz val="10"/>
      <color theme="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59999389629810485"/>
        <bgColor rgb="FFD6DCE5"/>
      </patternFill>
    </fill>
    <fill>
      <patternFill patternType="solid">
        <fgColor theme="0"/>
        <bgColor indexed="64"/>
      </patternFill>
    </fill>
    <fill>
      <patternFill patternType="solid">
        <fgColor rgb="FF0000FF"/>
        <bgColor indexed="64"/>
      </patternFill>
    </fill>
  </fills>
  <borders count="12">
    <border>
      <left/>
      <right/>
      <top/>
      <bottom/>
      <diagonal/>
    </border>
    <border>
      <left/>
      <right/>
      <top style="thin">
        <color auto="1"/>
      </top>
      <bottom/>
      <diagonal/>
    </border>
    <border>
      <left style="thin">
        <color auto="1"/>
      </left>
      <right/>
      <top style="thin">
        <color auto="1"/>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bottom/>
      <diagonal/>
    </border>
    <border>
      <left/>
      <right style="thin">
        <color indexed="64"/>
      </right>
      <top/>
      <bottom/>
      <diagonal/>
    </border>
    <border>
      <left style="thin">
        <color indexed="64"/>
      </left>
      <right/>
      <top style="thin">
        <color auto="1"/>
      </top>
      <bottom/>
      <diagonal/>
    </border>
  </borders>
  <cellStyleXfs count="4">
    <xf numFmtId="0" fontId="0" fillId="0" borderId="0"/>
    <xf numFmtId="165" fontId="14" fillId="0" borderId="0" applyBorder="0" applyProtection="0"/>
    <xf numFmtId="0" fontId="7" fillId="0" borderId="0"/>
    <xf numFmtId="0" fontId="18" fillId="0" borderId="0"/>
  </cellStyleXfs>
  <cellXfs count="85">
    <xf numFmtId="0" fontId="0" fillId="0" borderId="0" xfId="0"/>
    <xf numFmtId="0" fontId="2" fillId="0" borderId="1" xfId="0" applyFont="1" applyBorder="1" applyAlignment="1">
      <alignment vertical="center" wrapText="1"/>
    </xf>
    <xf numFmtId="0" fontId="2" fillId="0" borderId="0" xfId="0" applyFont="1" applyAlignment="1">
      <alignment vertical="center" wrapText="1"/>
    </xf>
    <xf numFmtId="0" fontId="0" fillId="0" borderId="0" xfId="0" applyAlignment="1">
      <alignment horizontal="left" vertical="top"/>
    </xf>
    <xf numFmtId="0" fontId="10" fillId="0" borderId="0" xfId="2" applyFont="1" applyAlignment="1">
      <alignment horizontal="center" vertical="center" wrapText="1"/>
    </xf>
    <xf numFmtId="165" fontId="13" fillId="3" borderId="5" xfId="1" applyFont="1" applyFill="1" applyBorder="1" applyAlignment="1" applyProtection="1">
      <alignment horizontal="center" vertical="center"/>
    </xf>
    <xf numFmtId="165" fontId="13" fillId="3" borderId="5" xfId="1" applyFont="1" applyFill="1" applyBorder="1" applyAlignment="1" applyProtection="1">
      <alignment horizontal="right" vertical="center"/>
    </xf>
    <xf numFmtId="0" fontId="15" fillId="0" borderId="0" xfId="0" applyFont="1" applyAlignment="1">
      <alignment vertical="center"/>
    </xf>
    <xf numFmtId="165" fontId="18" fillId="0" borderId="5" xfId="1" applyFont="1" applyBorder="1" applyAlignment="1" applyProtection="1">
      <alignment horizontal="right" vertical="center"/>
    </xf>
    <xf numFmtId="0" fontId="0" fillId="0" borderId="0" xfId="0" applyAlignment="1">
      <alignment horizontal="center"/>
    </xf>
    <xf numFmtId="0" fontId="0" fillId="0" borderId="0" xfId="0" applyAlignment="1">
      <alignment horizontal="center" wrapText="1"/>
    </xf>
    <xf numFmtId="0" fontId="20" fillId="0" borderId="0" xfId="0" applyFont="1"/>
    <xf numFmtId="165" fontId="14" fillId="0" borderId="0" xfId="1" applyBorder="1" applyAlignment="1" applyProtection="1">
      <alignment horizontal="right"/>
    </xf>
    <xf numFmtId="165" fontId="13" fillId="6" borderId="10" xfId="1" applyFont="1" applyFill="1" applyBorder="1" applyAlignment="1" applyProtection="1">
      <alignment horizontal="right" vertical="center"/>
    </xf>
    <xf numFmtId="165" fontId="21" fillId="0" borderId="5" xfId="1" applyFont="1" applyBorder="1" applyAlignment="1" applyProtection="1">
      <alignment horizontal="right" vertical="center"/>
    </xf>
    <xf numFmtId="165" fontId="14" fillId="0" borderId="0" xfId="1" applyBorder="1" applyAlignment="1" applyProtection="1">
      <alignment horizontal="right" vertical="center"/>
    </xf>
    <xf numFmtId="0" fontId="11" fillId="3" borderId="5" xfId="0" applyFont="1" applyFill="1" applyBorder="1" applyAlignment="1" applyProtection="1">
      <alignment horizontal="center" vertical="center"/>
    </xf>
    <xf numFmtId="0" fontId="11" fillId="3" borderId="5"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xf>
    <xf numFmtId="0" fontId="12" fillId="3" borderId="5"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1" fillId="4" borderId="5" xfId="0" applyFont="1" applyFill="1" applyBorder="1" applyAlignment="1" applyProtection="1">
      <alignment horizontal="center"/>
    </xf>
    <xf numFmtId="0" fontId="17" fillId="0" borderId="5" xfId="0" applyFont="1" applyBorder="1" applyAlignment="1" applyProtection="1">
      <alignment horizontal="center" vertical="center"/>
    </xf>
    <xf numFmtId="0" fontId="18" fillId="0" borderId="5" xfId="0" applyFont="1" applyBorder="1" applyAlignment="1" applyProtection="1">
      <alignment horizontal="left" vertical="center" wrapText="1"/>
    </xf>
    <xf numFmtId="0" fontId="19" fillId="0" borderId="5" xfId="0" applyFont="1" applyBorder="1" applyAlignment="1" applyProtection="1">
      <alignment horizontal="center" vertical="center" wrapText="1"/>
    </xf>
    <xf numFmtId="0" fontId="18" fillId="0" borderId="5" xfId="0" applyFont="1" applyBorder="1" applyAlignment="1" applyProtection="1">
      <alignment horizontal="center" vertical="center"/>
    </xf>
    <xf numFmtId="0" fontId="11" fillId="4" borderId="5" xfId="0" applyFont="1" applyFill="1" applyBorder="1" applyAlignment="1" applyProtection="1">
      <alignment horizontal="center" vertical="center"/>
    </xf>
    <xf numFmtId="0" fontId="17" fillId="0" borderId="6" xfId="0" applyFont="1" applyBorder="1" applyAlignment="1" applyProtection="1">
      <alignment horizontal="center" vertical="center"/>
    </xf>
    <xf numFmtId="0" fontId="17" fillId="0" borderId="5" xfId="0" applyFont="1" applyBorder="1" applyAlignment="1" applyProtection="1">
      <alignment vertical="center" wrapText="1"/>
    </xf>
    <xf numFmtId="0" fontId="18" fillId="0" borderId="5" xfId="1" applyNumberFormat="1" applyFont="1" applyBorder="1" applyAlignment="1" applyProtection="1">
      <alignment horizontal="center" vertical="center"/>
    </xf>
    <xf numFmtId="0" fontId="19" fillId="0" borderId="3"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3" fontId="17" fillId="0" borderId="5" xfId="3" applyNumberFormat="1" applyFont="1" applyBorder="1" applyAlignment="1" applyProtection="1">
      <alignment horizontal="left" vertical="center" wrapText="1"/>
    </xf>
    <xf numFmtId="0" fontId="21" fillId="0" borderId="5" xfId="1" applyNumberFormat="1" applyFont="1" applyBorder="1" applyAlignment="1" applyProtection="1">
      <alignment horizontal="center" vertical="center"/>
    </xf>
    <xf numFmtId="0" fontId="17" fillId="0" borderId="6" xfId="0" applyFont="1" applyBorder="1" applyAlignment="1" applyProtection="1">
      <alignment horizontal="center" vertical="center" wrapText="1"/>
    </xf>
    <xf numFmtId="0" fontId="22" fillId="6" borderId="9" xfId="0" applyFont="1" applyFill="1" applyBorder="1" applyAlignment="1" applyProtection="1">
      <alignment horizontal="center" vertical="center"/>
    </xf>
    <xf numFmtId="0" fontId="22" fillId="6" borderId="0" xfId="0" applyFont="1" applyFill="1" applyBorder="1" applyAlignment="1" applyProtection="1">
      <alignment horizontal="center" vertical="center"/>
    </xf>
    <xf numFmtId="0" fontId="21" fillId="0" borderId="6" xfId="0" applyFont="1" applyBorder="1" applyAlignment="1" applyProtection="1">
      <alignment horizontal="center" vertical="center"/>
    </xf>
    <xf numFmtId="0" fontId="21" fillId="0" borderId="5" xfId="0" applyFont="1" applyBorder="1" applyAlignment="1" applyProtection="1">
      <alignment vertical="center" wrapText="1"/>
    </xf>
    <xf numFmtId="0" fontId="24" fillId="0" borderId="5" xfId="0" applyFont="1" applyBorder="1" applyAlignment="1" applyProtection="1">
      <alignment horizontal="center" vertical="center" wrapText="1"/>
    </xf>
    <xf numFmtId="0" fontId="24" fillId="0" borderId="3" xfId="0" applyFont="1" applyBorder="1" applyAlignment="1" applyProtection="1">
      <alignment horizontal="center" vertical="center" wrapText="1"/>
    </xf>
    <xf numFmtId="0" fontId="21" fillId="0" borderId="5" xfId="0" applyFont="1" applyBorder="1" applyAlignment="1" applyProtection="1">
      <alignment horizontal="center" vertical="center"/>
    </xf>
    <xf numFmtId="3" fontId="17" fillId="0" borderId="3" xfId="3" applyNumberFormat="1" applyFont="1" applyBorder="1" applyAlignment="1" applyProtection="1">
      <alignment horizontal="left" vertical="center" wrapText="1"/>
    </xf>
    <xf numFmtId="0" fontId="0" fillId="0" borderId="0" xfId="0" applyAlignment="1" applyProtection="1">
      <alignment horizontal="center" vertical="center"/>
    </xf>
    <xf numFmtId="0" fontId="0" fillId="0" borderId="0" xfId="0" applyAlignment="1" applyProtection="1">
      <alignment horizontal="center" vertical="center" wrapText="1"/>
    </xf>
    <xf numFmtId="0" fontId="20" fillId="0" borderId="0" xfId="0" applyFont="1" applyAlignment="1" applyProtection="1">
      <alignment vertical="center"/>
    </xf>
    <xf numFmtId="0" fontId="0" fillId="0" borderId="0" xfId="0" applyAlignment="1" applyProtection="1">
      <alignment vertical="center"/>
    </xf>
    <xf numFmtId="165" fontId="13" fillId="0" borderId="5" xfId="1" applyFont="1" applyBorder="1" applyAlignment="1" applyProtection="1">
      <alignment horizontal="right" vertical="center"/>
    </xf>
    <xf numFmtId="0" fontId="18" fillId="0" borderId="5" xfId="0" applyFont="1" applyBorder="1" applyAlignment="1" applyProtection="1">
      <alignment horizontal="center" vertical="center"/>
      <protection locked="0"/>
    </xf>
    <xf numFmtId="165" fontId="18" fillId="0" borderId="5" xfId="1" applyFont="1" applyBorder="1" applyAlignment="1" applyProtection="1">
      <alignment vertical="center"/>
      <protection locked="0"/>
    </xf>
    <xf numFmtId="0" fontId="18" fillId="0" borderId="5" xfId="1" applyNumberFormat="1" applyFont="1" applyBorder="1" applyAlignment="1" applyProtection="1">
      <alignment horizontal="center" vertical="center"/>
      <protection locked="0"/>
    </xf>
    <xf numFmtId="0" fontId="21" fillId="0" borderId="5" xfId="1" applyNumberFormat="1" applyFont="1" applyBorder="1" applyAlignment="1" applyProtection="1">
      <alignment horizontal="center" vertical="center"/>
      <protection locked="0"/>
    </xf>
    <xf numFmtId="165" fontId="21" fillId="0" borderId="5" xfId="1" applyFont="1" applyBorder="1" applyAlignment="1" applyProtection="1">
      <alignment vertical="center"/>
      <protection locked="0"/>
    </xf>
    <xf numFmtId="165" fontId="13" fillId="0" borderId="4" xfId="1" applyFont="1" applyBorder="1" applyAlignment="1" applyProtection="1">
      <alignment horizontal="right" vertical="center"/>
    </xf>
    <xf numFmtId="0" fontId="17" fillId="0" borderId="8" xfId="0" applyFont="1" applyBorder="1" applyAlignment="1" applyProtection="1">
      <alignment horizontal="center" vertical="center"/>
    </xf>
    <xf numFmtId="0" fontId="11" fillId="0" borderId="2" xfId="0" applyFont="1" applyBorder="1" applyAlignment="1" applyProtection="1">
      <alignment horizontal="right" vertical="center"/>
    </xf>
    <xf numFmtId="0" fontId="11" fillId="0" borderId="3" xfId="0" applyFont="1" applyBorder="1" applyAlignment="1" applyProtection="1">
      <alignment horizontal="right" vertical="center"/>
    </xf>
    <xf numFmtId="0" fontId="16" fillId="5" borderId="2" xfId="0" applyFont="1" applyFill="1" applyBorder="1" applyAlignment="1" applyProtection="1">
      <alignment horizontal="left" vertical="center" wrapText="1"/>
    </xf>
    <xf numFmtId="0" fontId="16" fillId="5" borderId="3" xfId="0" applyFont="1" applyFill="1" applyBorder="1" applyAlignment="1" applyProtection="1">
      <alignment horizontal="left" vertical="center" wrapText="1"/>
    </xf>
    <xf numFmtId="0" fontId="16" fillId="5" borderId="4" xfId="0" applyFont="1" applyFill="1" applyBorder="1" applyAlignment="1" applyProtection="1">
      <alignment horizontal="left" vertical="center" wrapText="1"/>
    </xf>
    <xf numFmtId="0" fontId="11" fillId="0" borderId="4" xfId="0" applyFont="1" applyBorder="1" applyAlignment="1" applyProtection="1">
      <alignment horizontal="right" vertical="center"/>
    </xf>
    <xf numFmtId="0" fontId="22" fillId="7" borderId="11" xfId="0" applyFont="1" applyFill="1" applyBorder="1" applyAlignment="1" applyProtection="1">
      <alignment horizontal="center" vertical="center"/>
    </xf>
    <xf numFmtId="0" fontId="22" fillId="7" borderId="1" xfId="0" applyFont="1" applyFill="1" applyBorder="1" applyAlignment="1" applyProtection="1">
      <alignment horizontal="center" vertical="center"/>
    </xf>
    <xf numFmtId="0" fontId="17" fillId="0" borderId="6" xfId="0" applyFont="1" applyBorder="1" applyAlignment="1" applyProtection="1">
      <alignment horizontal="center" vertical="center" wrapText="1"/>
    </xf>
    <xf numFmtId="0" fontId="17" fillId="0" borderId="7" xfId="0" applyFont="1" applyBorder="1" applyAlignment="1" applyProtection="1">
      <alignment horizontal="center" vertical="center" wrapText="1"/>
    </xf>
    <xf numFmtId="0" fontId="17" fillId="0" borderId="8" xfId="0" applyFont="1" applyBorder="1" applyAlignment="1" applyProtection="1">
      <alignment horizontal="center" vertical="center" wrapText="1"/>
    </xf>
    <xf numFmtId="0" fontId="11" fillId="4" borderId="2" xfId="0" applyFont="1" applyFill="1" applyBorder="1" applyAlignment="1" applyProtection="1">
      <alignment horizontal="left" vertical="center"/>
    </xf>
    <xf numFmtId="0" fontId="11" fillId="4" borderId="3" xfId="0" applyFont="1" applyFill="1" applyBorder="1" applyAlignment="1" applyProtection="1">
      <alignment horizontal="left" vertical="center"/>
    </xf>
    <xf numFmtId="0" fontId="11" fillId="4" borderId="4" xfId="0" applyFont="1" applyFill="1" applyBorder="1" applyAlignment="1" applyProtection="1">
      <alignment horizontal="left" vertical="center"/>
    </xf>
    <xf numFmtId="0" fontId="1" fillId="0" borderId="0" xfId="0" applyFont="1" applyAlignment="1" applyProtection="1">
      <alignment horizontal="center" vertical="center"/>
    </xf>
    <xf numFmtId="164" fontId="3" fillId="0" borderId="0" xfId="0" applyNumberFormat="1" applyFont="1" applyAlignment="1" applyProtection="1">
      <alignment horizontal="center" vertical="center" wrapText="1"/>
    </xf>
    <xf numFmtId="0" fontId="4" fillId="0" borderId="0" xfId="0" applyFont="1" applyAlignment="1" applyProtection="1">
      <alignment horizontal="center" vertical="center" wrapText="1"/>
    </xf>
    <xf numFmtId="0" fontId="6" fillId="0" borderId="0" xfId="0" applyFont="1" applyAlignment="1" applyProtection="1">
      <alignment horizontal="center" vertical="center" wrapText="1"/>
    </xf>
    <xf numFmtId="0" fontId="8" fillId="2" borderId="2" xfId="2" applyFont="1" applyFill="1" applyBorder="1" applyAlignment="1" applyProtection="1">
      <alignment horizontal="left" vertical="top" wrapText="1"/>
    </xf>
    <xf numFmtId="0" fontId="9" fillId="2" borderId="3" xfId="2" applyFont="1" applyFill="1" applyBorder="1" applyAlignment="1" applyProtection="1">
      <alignment horizontal="left" vertical="top" wrapText="1"/>
    </xf>
    <xf numFmtId="0" fontId="9" fillId="2" borderId="4" xfId="2" applyFont="1" applyFill="1" applyBorder="1" applyAlignment="1" applyProtection="1">
      <alignment horizontal="left" vertical="top" wrapText="1"/>
    </xf>
    <xf numFmtId="0" fontId="16" fillId="5" borderId="2" xfId="0" applyFont="1" applyFill="1" applyBorder="1" applyAlignment="1" applyProtection="1">
      <alignment horizontal="left" wrapText="1"/>
    </xf>
    <xf numFmtId="0" fontId="16" fillId="5" borderId="3" xfId="0" applyFont="1" applyFill="1" applyBorder="1" applyAlignment="1" applyProtection="1">
      <alignment horizontal="left" wrapText="1"/>
    </xf>
    <xf numFmtId="0" fontId="16" fillId="5" borderId="4" xfId="0" applyFont="1" applyFill="1" applyBorder="1" applyAlignment="1" applyProtection="1">
      <alignment horizontal="left" wrapText="1"/>
    </xf>
    <xf numFmtId="0" fontId="22" fillId="7" borderId="2" xfId="0" applyFont="1" applyFill="1" applyBorder="1" applyAlignment="1" applyProtection="1">
      <alignment horizontal="left" vertical="center"/>
    </xf>
    <xf numFmtId="0" fontId="22" fillId="7" borderId="3" xfId="0" applyFont="1" applyFill="1" applyBorder="1" applyAlignment="1" applyProtection="1">
      <alignment horizontal="left" vertical="center"/>
    </xf>
    <xf numFmtId="0" fontId="22" fillId="7" borderId="4" xfId="0" applyFont="1" applyFill="1" applyBorder="1" applyAlignment="1" applyProtection="1">
      <alignment horizontal="left" vertical="center"/>
    </xf>
    <xf numFmtId="0" fontId="21" fillId="0" borderId="6"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8" xfId="0" applyFont="1" applyBorder="1" applyAlignment="1" applyProtection="1">
      <alignment horizontal="center" vertical="center" wrapText="1"/>
    </xf>
  </cellXfs>
  <cellStyles count="4">
    <cellStyle name="Monétaire" xfId="1" builtinId="4"/>
    <cellStyle name="Normal" xfId="0" builtinId="0"/>
    <cellStyle name="Normal 2" xfId="2" xr:uid="{1D8878AC-F7A8-4730-AE9E-13FD81352A53}"/>
    <cellStyle name="Normal 3" xfId="3" xr:uid="{BEF1D5B1-9C07-4BD4-90CE-D3966EBC3EE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832745</xdr:colOff>
      <xdr:row>1</xdr:row>
      <xdr:rowOff>30440</xdr:rowOff>
    </xdr:to>
    <xdr:pic>
      <xdr:nvPicPr>
        <xdr:cNvPr id="2" name="Image 1">
          <a:extLst>
            <a:ext uri="{FF2B5EF4-FFF2-40B4-BE49-F238E27FC236}">
              <a16:creationId xmlns:a16="http://schemas.microsoft.com/office/drawing/2014/main" id="{1B2B0BCD-BD7F-427D-AE8F-98E3A7D85C2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982357" cy="10439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18F8F-DF13-4501-BEE3-F97522FA4AE0}">
  <dimension ref="A1:J87"/>
  <sheetViews>
    <sheetView tabSelected="1" topLeftCell="A4" zoomScale="205" zoomScaleNormal="205" zoomScaleSheetLayoutView="96" workbookViewId="0">
      <selection activeCell="E8" sqref="E8"/>
    </sheetView>
  </sheetViews>
  <sheetFormatPr baseColWidth="10" defaultColWidth="10.7109375" defaultRowHeight="15" x14ac:dyDescent="0.25"/>
  <cols>
    <col min="1" max="1" width="4.85546875" style="9" customWidth="1"/>
    <col min="2" max="2" width="7.28515625" style="9" customWidth="1"/>
    <col min="3" max="3" width="35.140625" style="10" customWidth="1"/>
    <col min="4" max="5" width="5.7109375" style="11" customWidth="1"/>
    <col min="6" max="6" width="6.42578125" style="9" customWidth="1"/>
    <col min="7" max="7" width="12.42578125" customWidth="1"/>
    <col min="8" max="8" width="13.85546875" style="12" customWidth="1"/>
    <col min="9" max="9" width="13.28515625" customWidth="1"/>
    <col min="10" max="10" width="18.28515625" customWidth="1"/>
    <col min="11" max="11" width="9.140625" customWidth="1"/>
    <col min="12" max="12" width="23" customWidth="1"/>
  </cols>
  <sheetData>
    <row r="1" spans="1:10" s="3" customFormat="1" ht="80.25" customHeight="1" x14ac:dyDescent="0.25">
      <c r="A1" s="69"/>
      <c r="B1" s="69"/>
      <c r="C1" s="69"/>
      <c r="D1" s="69"/>
      <c r="E1" s="69"/>
      <c r="F1" s="69"/>
      <c r="G1" s="69"/>
      <c r="H1" s="69"/>
      <c r="I1" s="1"/>
      <c r="J1" s="2"/>
    </row>
    <row r="2" spans="1:10" s="3" customFormat="1" ht="59.25" customHeight="1" x14ac:dyDescent="0.25">
      <c r="A2" s="70" t="s">
        <v>97</v>
      </c>
      <c r="B2" s="70"/>
      <c r="C2" s="70"/>
      <c r="D2" s="70"/>
      <c r="E2" s="70"/>
      <c r="F2" s="70"/>
      <c r="G2" s="70"/>
      <c r="H2" s="70"/>
      <c r="I2" s="2"/>
      <c r="J2" s="2"/>
    </row>
    <row r="3" spans="1:10" s="3" customFormat="1" ht="59.25" customHeight="1" x14ac:dyDescent="0.25">
      <c r="A3" s="71" t="s">
        <v>98</v>
      </c>
      <c r="B3" s="71"/>
      <c r="C3" s="72"/>
      <c r="D3" s="72"/>
      <c r="E3" s="72"/>
      <c r="F3" s="72"/>
      <c r="G3" s="72"/>
      <c r="H3" s="72"/>
      <c r="I3" s="2"/>
      <c r="J3" s="2"/>
    </row>
    <row r="4" spans="1:10" s="3" customFormat="1" ht="285" customHeight="1" x14ac:dyDescent="0.25">
      <c r="A4" s="73" t="s">
        <v>99</v>
      </c>
      <c r="B4" s="74"/>
      <c r="C4" s="74"/>
      <c r="D4" s="74"/>
      <c r="E4" s="74"/>
      <c r="F4" s="74"/>
      <c r="G4" s="74"/>
      <c r="H4" s="75"/>
      <c r="I4" s="4"/>
    </row>
    <row r="5" spans="1:10" s="7" customFormat="1" ht="45.6" customHeight="1" x14ac:dyDescent="0.25">
      <c r="A5" s="16" t="s">
        <v>0</v>
      </c>
      <c r="B5" s="17" t="s">
        <v>100</v>
      </c>
      <c r="C5" s="17" t="s">
        <v>1</v>
      </c>
      <c r="D5" s="18" t="s">
        <v>2</v>
      </c>
      <c r="E5" s="19" t="s">
        <v>135</v>
      </c>
      <c r="F5" s="20" t="s">
        <v>21</v>
      </c>
      <c r="G5" s="5" t="s">
        <v>3</v>
      </c>
      <c r="H5" s="6" t="s">
        <v>4</v>
      </c>
    </row>
    <row r="6" spans="1:10" s="7" customFormat="1" ht="21.75" customHeight="1" x14ac:dyDescent="0.25">
      <c r="A6" s="79" t="s">
        <v>23</v>
      </c>
      <c r="B6" s="80"/>
      <c r="C6" s="80"/>
      <c r="D6" s="80"/>
      <c r="E6" s="80"/>
      <c r="F6" s="80"/>
      <c r="G6" s="80"/>
      <c r="H6" s="81"/>
    </row>
    <row r="7" spans="1:10" ht="14.45" customHeight="1" x14ac:dyDescent="0.25">
      <c r="A7" s="21" t="s">
        <v>24</v>
      </c>
      <c r="B7" s="76" t="s">
        <v>5</v>
      </c>
      <c r="C7" s="77"/>
      <c r="D7" s="77"/>
      <c r="E7" s="77"/>
      <c r="F7" s="77"/>
      <c r="G7" s="77"/>
      <c r="H7" s="78"/>
    </row>
    <row r="8" spans="1:10" x14ac:dyDescent="0.25">
      <c r="A8" s="22" t="s">
        <v>25</v>
      </c>
      <c r="B8" s="63" t="s">
        <v>101</v>
      </c>
      <c r="C8" s="23" t="s">
        <v>29</v>
      </c>
      <c r="D8" s="24" t="s">
        <v>9</v>
      </c>
      <c r="E8" s="25">
        <v>61</v>
      </c>
      <c r="F8" s="48"/>
      <c r="G8" s="49"/>
      <c r="H8" s="8">
        <f>G8*F8</f>
        <v>0</v>
      </c>
    </row>
    <row r="9" spans="1:10" ht="41.25" customHeight="1" x14ac:dyDescent="0.25">
      <c r="A9" s="22" t="s">
        <v>26</v>
      </c>
      <c r="B9" s="64"/>
      <c r="C9" s="23" t="s">
        <v>31</v>
      </c>
      <c r="D9" s="24" t="s">
        <v>6</v>
      </c>
      <c r="E9" s="25">
        <v>1</v>
      </c>
      <c r="F9" s="48"/>
      <c r="G9" s="49"/>
      <c r="H9" s="8">
        <f>G9*F9</f>
        <v>0</v>
      </c>
    </row>
    <row r="10" spans="1:10" ht="76.5" x14ac:dyDescent="0.25">
      <c r="A10" s="22" t="s">
        <v>27</v>
      </c>
      <c r="B10" s="64"/>
      <c r="C10" s="23" t="s">
        <v>32</v>
      </c>
      <c r="D10" s="24" t="s">
        <v>30</v>
      </c>
      <c r="E10" s="25">
        <v>306</v>
      </c>
      <c r="F10" s="48"/>
      <c r="G10" s="49"/>
      <c r="H10" s="8">
        <f t="shared" ref="H10:H11" si="0">G10*F10</f>
        <v>0</v>
      </c>
    </row>
    <row r="11" spans="1:10" ht="89.25" x14ac:dyDescent="0.25">
      <c r="A11" s="22" t="s">
        <v>34</v>
      </c>
      <c r="B11" s="65"/>
      <c r="C11" s="23" t="s">
        <v>33</v>
      </c>
      <c r="D11" s="24" t="s">
        <v>30</v>
      </c>
      <c r="E11" s="25">
        <v>36</v>
      </c>
      <c r="F11" s="48"/>
      <c r="G11" s="49"/>
      <c r="H11" s="8">
        <f t="shared" si="0"/>
        <v>0</v>
      </c>
    </row>
    <row r="12" spans="1:10" x14ac:dyDescent="0.25">
      <c r="A12" s="55" t="s">
        <v>7</v>
      </c>
      <c r="B12" s="56"/>
      <c r="C12" s="56"/>
      <c r="D12" s="56"/>
      <c r="E12" s="56"/>
      <c r="F12" s="56"/>
      <c r="G12" s="56"/>
      <c r="H12" s="47">
        <f>SUM(H8:H11)</f>
        <v>0</v>
      </c>
    </row>
    <row r="13" spans="1:10" ht="14.45" customHeight="1" x14ac:dyDescent="0.25">
      <c r="A13" s="26" t="s">
        <v>28</v>
      </c>
      <c r="B13" s="66" t="s">
        <v>8</v>
      </c>
      <c r="C13" s="67"/>
      <c r="D13" s="67"/>
      <c r="E13" s="67"/>
      <c r="F13" s="67"/>
      <c r="G13" s="67"/>
      <c r="H13" s="68"/>
    </row>
    <row r="14" spans="1:10" ht="51" x14ac:dyDescent="0.25">
      <c r="A14" s="27" t="s">
        <v>35</v>
      </c>
      <c r="B14" s="63" t="s">
        <v>102</v>
      </c>
      <c r="C14" s="28" t="s">
        <v>42</v>
      </c>
      <c r="D14" s="24" t="s">
        <v>20</v>
      </c>
      <c r="E14" s="29">
        <v>375</v>
      </c>
      <c r="F14" s="50"/>
      <c r="G14" s="49"/>
      <c r="H14" s="8">
        <f>F14*G14</f>
        <v>0</v>
      </c>
    </row>
    <row r="15" spans="1:10" ht="38.25" x14ac:dyDescent="0.25">
      <c r="A15" s="27" t="s">
        <v>36</v>
      </c>
      <c r="B15" s="64"/>
      <c r="C15" s="28" t="s">
        <v>22</v>
      </c>
      <c r="D15" s="24" t="s">
        <v>20</v>
      </c>
      <c r="E15" s="29">
        <v>326</v>
      </c>
      <c r="F15" s="50"/>
      <c r="G15" s="49"/>
      <c r="H15" s="8">
        <f>F15*G15</f>
        <v>0</v>
      </c>
    </row>
    <row r="16" spans="1:10" ht="38.25" x14ac:dyDescent="0.25">
      <c r="A16" s="27" t="s">
        <v>37</v>
      </c>
      <c r="B16" s="64"/>
      <c r="C16" s="28" t="s">
        <v>103</v>
      </c>
      <c r="D16" s="30" t="s">
        <v>9</v>
      </c>
      <c r="E16" s="29">
        <v>96</v>
      </c>
      <c r="F16" s="50"/>
      <c r="G16" s="49"/>
      <c r="H16" s="8">
        <f>F16*G16</f>
        <v>0</v>
      </c>
    </row>
    <row r="17" spans="1:8" ht="51" x14ac:dyDescent="0.25">
      <c r="A17" s="27" t="s">
        <v>38</v>
      </c>
      <c r="B17" s="65"/>
      <c r="C17" s="28" t="s">
        <v>43</v>
      </c>
      <c r="D17" s="24" t="s">
        <v>20</v>
      </c>
      <c r="E17" s="29">
        <v>338</v>
      </c>
      <c r="F17" s="50"/>
      <c r="G17" s="49"/>
      <c r="H17" s="8">
        <f>F17*G17</f>
        <v>0</v>
      </c>
    </row>
    <row r="18" spans="1:8" ht="14.45" customHeight="1" x14ac:dyDescent="0.25">
      <c r="A18" s="55" t="s">
        <v>10</v>
      </c>
      <c r="B18" s="56"/>
      <c r="C18" s="56"/>
      <c r="D18" s="56"/>
      <c r="E18" s="56"/>
      <c r="F18" s="56"/>
      <c r="G18" s="56"/>
      <c r="H18" s="47">
        <f>SUM(H14:H17)</f>
        <v>0</v>
      </c>
    </row>
    <row r="19" spans="1:8" ht="14.45" customHeight="1" x14ac:dyDescent="0.25">
      <c r="A19" s="26" t="s">
        <v>39</v>
      </c>
      <c r="B19" s="57" t="s">
        <v>11</v>
      </c>
      <c r="C19" s="58"/>
      <c r="D19" s="58"/>
      <c r="E19" s="58"/>
      <c r="F19" s="58"/>
      <c r="G19" s="58"/>
      <c r="H19" s="59"/>
    </row>
    <row r="20" spans="1:8" ht="76.5" x14ac:dyDescent="0.25">
      <c r="A20" s="22" t="s">
        <v>40</v>
      </c>
      <c r="B20" s="31" t="s">
        <v>104</v>
      </c>
      <c r="C20" s="32" t="s">
        <v>90</v>
      </c>
      <c r="D20" s="24" t="s">
        <v>20</v>
      </c>
      <c r="E20" s="29">
        <v>326</v>
      </c>
      <c r="F20" s="50"/>
      <c r="G20" s="49"/>
      <c r="H20" s="8">
        <f>F20*G20</f>
        <v>0</v>
      </c>
    </row>
    <row r="21" spans="1:8" ht="38.25" x14ac:dyDescent="0.25">
      <c r="A21" s="22" t="s">
        <v>41</v>
      </c>
      <c r="B21" s="31" t="s">
        <v>106</v>
      </c>
      <c r="C21" s="32" t="s">
        <v>19</v>
      </c>
      <c r="D21" s="24" t="s">
        <v>20</v>
      </c>
      <c r="E21" s="29">
        <v>60</v>
      </c>
      <c r="F21" s="50"/>
      <c r="G21" s="49"/>
      <c r="H21" s="8">
        <f t="shared" ref="H21:H22" si="1">F21*G21</f>
        <v>0</v>
      </c>
    </row>
    <row r="22" spans="1:8" ht="38.25" x14ac:dyDescent="0.25">
      <c r="A22" s="22" t="s">
        <v>45</v>
      </c>
      <c r="B22" s="31" t="s">
        <v>106</v>
      </c>
      <c r="C22" s="32" t="s">
        <v>44</v>
      </c>
      <c r="D22" s="24" t="s">
        <v>9</v>
      </c>
      <c r="E22" s="29">
        <v>15</v>
      </c>
      <c r="F22" s="50"/>
      <c r="G22" s="49"/>
      <c r="H22" s="8">
        <f t="shared" si="1"/>
        <v>0</v>
      </c>
    </row>
    <row r="23" spans="1:8" ht="51" x14ac:dyDescent="0.25">
      <c r="A23" s="22" t="s">
        <v>46</v>
      </c>
      <c r="B23" s="31" t="s">
        <v>104</v>
      </c>
      <c r="C23" s="32" t="s">
        <v>105</v>
      </c>
      <c r="D23" s="24" t="s">
        <v>9</v>
      </c>
      <c r="E23" s="29">
        <v>64</v>
      </c>
      <c r="F23" s="50"/>
      <c r="G23" s="49"/>
      <c r="H23" s="8">
        <f>F23*G23</f>
        <v>0</v>
      </c>
    </row>
    <row r="24" spans="1:8" ht="38.25" x14ac:dyDescent="0.25">
      <c r="A24" s="22" t="s">
        <v>47</v>
      </c>
      <c r="B24" s="31" t="s">
        <v>108</v>
      </c>
      <c r="C24" s="32" t="s">
        <v>109</v>
      </c>
      <c r="D24" s="24" t="s">
        <v>9</v>
      </c>
      <c r="E24" s="29">
        <v>12</v>
      </c>
      <c r="F24" s="50"/>
      <c r="G24" s="49"/>
      <c r="H24" s="8">
        <f>F24*G24</f>
        <v>0</v>
      </c>
    </row>
    <row r="25" spans="1:8" ht="76.5" x14ac:dyDescent="0.25">
      <c r="A25" s="22" t="s">
        <v>51</v>
      </c>
      <c r="B25" s="31" t="s">
        <v>107</v>
      </c>
      <c r="C25" s="32" t="s">
        <v>48</v>
      </c>
      <c r="D25" s="24" t="s">
        <v>9</v>
      </c>
      <c r="E25" s="29">
        <v>21</v>
      </c>
      <c r="F25" s="50"/>
      <c r="G25" s="49"/>
      <c r="H25" s="8">
        <f>F25*G25</f>
        <v>0</v>
      </c>
    </row>
    <row r="26" spans="1:8" ht="38.25" x14ac:dyDescent="0.25">
      <c r="A26" s="22" t="s">
        <v>91</v>
      </c>
      <c r="B26" s="31" t="s">
        <v>111</v>
      </c>
      <c r="C26" s="32" t="s">
        <v>50</v>
      </c>
      <c r="D26" s="24" t="s">
        <v>30</v>
      </c>
      <c r="E26" s="29">
        <v>31</v>
      </c>
      <c r="F26" s="50"/>
      <c r="G26" s="49"/>
      <c r="H26" s="8">
        <f>F26*G26</f>
        <v>0</v>
      </c>
    </row>
    <row r="27" spans="1:8" ht="38.25" x14ac:dyDescent="0.25">
      <c r="A27" s="22" t="s">
        <v>110</v>
      </c>
      <c r="B27" s="31" t="s">
        <v>111</v>
      </c>
      <c r="C27" s="32" t="s">
        <v>92</v>
      </c>
      <c r="D27" s="24" t="s">
        <v>30</v>
      </c>
      <c r="E27" s="29">
        <v>15</v>
      </c>
      <c r="F27" s="50"/>
      <c r="G27" s="49"/>
      <c r="H27" s="8">
        <f>F27*G27</f>
        <v>0</v>
      </c>
    </row>
    <row r="28" spans="1:8" x14ac:dyDescent="0.25">
      <c r="A28" s="55" t="s">
        <v>13</v>
      </c>
      <c r="B28" s="56"/>
      <c r="C28" s="56"/>
      <c r="D28" s="56"/>
      <c r="E28" s="56"/>
      <c r="F28" s="56"/>
      <c r="G28" s="56"/>
      <c r="H28" s="47">
        <f>SUM(H20:H27)</f>
        <v>0</v>
      </c>
    </row>
    <row r="29" spans="1:8" x14ac:dyDescent="0.25">
      <c r="A29" s="26" t="s">
        <v>52</v>
      </c>
      <c r="B29" s="57" t="s">
        <v>14</v>
      </c>
      <c r="C29" s="58"/>
      <c r="D29" s="58"/>
      <c r="E29" s="58"/>
      <c r="F29" s="58"/>
      <c r="G29" s="58"/>
      <c r="H29" s="59"/>
    </row>
    <row r="30" spans="1:8" ht="38.25" x14ac:dyDescent="0.25">
      <c r="A30" s="22" t="s">
        <v>53</v>
      </c>
      <c r="B30" s="63" t="s">
        <v>112</v>
      </c>
      <c r="C30" s="32" t="s">
        <v>15</v>
      </c>
      <c r="D30" s="24" t="s">
        <v>12</v>
      </c>
      <c r="E30" s="29">
        <v>12</v>
      </c>
      <c r="F30" s="50"/>
      <c r="G30" s="49"/>
      <c r="H30" s="8">
        <f>F30*G30</f>
        <v>0</v>
      </c>
    </row>
    <row r="31" spans="1:8" ht="38.25" x14ac:dyDescent="0.25">
      <c r="A31" s="22" t="s">
        <v>54</v>
      </c>
      <c r="B31" s="64"/>
      <c r="C31" s="32" t="s">
        <v>16</v>
      </c>
      <c r="D31" s="24" t="s">
        <v>12</v>
      </c>
      <c r="E31" s="29">
        <v>12</v>
      </c>
      <c r="F31" s="50"/>
      <c r="G31" s="49"/>
      <c r="H31" s="8">
        <f>F31*G31</f>
        <v>0</v>
      </c>
    </row>
    <row r="32" spans="1:8" x14ac:dyDescent="0.25">
      <c r="A32" s="55" t="s">
        <v>17</v>
      </c>
      <c r="B32" s="56"/>
      <c r="C32" s="56"/>
      <c r="D32" s="56"/>
      <c r="E32" s="56"/>
      <c r="F32" s="56"/>
      <c r="G32" s="56"/>
      <c r="H32" s="53">
        <f>SUM(H30:H31)</f>
        <v>0</v>
      </c>
    </row>
    <row r="33" spans="1:8" x14ac:dyDescent="0.25">
      <c r="A33" s="26" t="s">
        <v>55</v>
      </c>
      <c r="B33" s="57" t="s">
        <v>49</v>
      </c>
      <c r="C33" s="58"/>
      <c r="D33" s="58"/>
      <c r="E33" s="58"/>
      <c r="F33" s="58"/>
      <c r="G33" s="58"/>
      <c r="H33" s="59"/>
    </row>
    <row r="34" spans="1:8" ht="51" x14ac:dyDescent="0.25">
      <c r="A34" s="22" t="s">
        <v>56</v>
      </c>
      <c r="B34" s="31" t="s">
        <v>115</v>
      </c>
      <c r="C34" s="32" t="s">
        <v>114</v>
      </c>
      <c r="D34" s="24" t="s">
        <v>20</v>
      </c>
      <c r="E34" s="24">
        <v>20</v>
      </c>
      <c r="F34" s="51"/>
      <c r="G34" s="49"/>
      <c r="H34" s="8">
        <f>F34*G34</f>
        <v>0</v>
      </c>
    </row>
    <row r="35" spans="1:8" x14ac:dyDescent="0.25">
      <c r="A35" s="55" t="s">
        <v>18</v>
      </c>
      <c r="B35" s="56"/>
      <c r="C35" s="56"/>
      <c r="D35" s="56"/>
      <c r="E35" s="56"/>
      <c r="F35" s="56"/>
      <c r="G35" s="56"/>
      <c r="H35" s="47">
        <f>H34</f>
        <v>0</v>
      </c>
    </row>
    <row r="36" spans="1:8" x14ac:dyDescent="0.25">
      <c r="A36" s="26" t="s">
        <v>57</v>
      </c>
      <c r="B36" s="66" t="s">
        <v>117</v>
      </c>
      <c r="C36" s="67"/>
      <c r="D36" s="67"/>
      <c r="E36" s="67"/>
      <c r="F36" s="67"/>
      <c r="G36" s="67"/>
      <c r="H36" s="68"/>
    </row>
    <row r="37" spans="1:8" ht="89.25" x14ac:dyDescent="0.25">
      <c r="A37" s="27" t="s">
        <v>58</v>
      </c>
      <c r="B37" s="34" t="s">
        <v>120</v>
      </c>
      <c r="C37" s="28" t="s">
        <v>118</v>
      </c>
      <c r="D37" s="24" t="s">
        <v>9</v>
      </c>
      <c r="E37" s="29">
        <v>61</v>
      </c>
      <c r="F37" s="50"/>
      <c r="G37" s="49"/>
      <c r="H37" s="8">
        <f>F37*G37</f>
        <v>0</v>
      </c>
    </row>
    <row r="38" spans="1:8" ht="89.25" x14ac:dyDescent="0.25">
      <c r="A38" s="27" t="s">
        <v>94</v>
      </c>
      <c r="B38" s="34" t="s">
        <v>122</v>
      </c>
      <c r="C38" s="28" t="s">
        <v>121</v>
      </c>
      <c r="D38" s="30" t="s">
        <v>9</v>
      </c>
      <c r="E38" s="29">
        <v>33</v>
      </c>
      <c r="F38" s="50"/>
      <c r="G38" s="49"/>
      <c r="H38" s="8">
        <f>F38*G38</f>
        <v>0</v>
      </c>
    </row>
    <row r="39" spans="1:8" x14ac:dyDescent="0.25">
      <c r="A39" s="55" t="s">
        <v>131</v>
      </c>
      <c r="B39" s="56"/>
      <c r="C39" s="56"/>
      <c r="D39" s="56"/>
      <c r="E39" s="56"/>
      <c r="F39" s="56"/>
      <c r="G39" s="56"/>
      <c r="H39" s="47">
        <f>SUM(H37:H38)</f>
        <v>0</v>
      </c>
    </row>
    <row r="40" spans="1:8" x14ac:dyDescent="0.25">
      <c r="A40" s="26" t="s">
        <v>123</v>
      </c>
      <c r="B40" s="57" t="s">
        <v>116</v>
      </c>
      <c r="C40" s="58"/>
      <c r="D40" s="58"/>
      <c r="E40" s="58"/>
      <c r="F40" s="58"/>
      <c r="G40" s="58"/>
      <c r="H40" s="59"/>
    </row>
    <row r="41" spans="1:8" ht="25.5" x14ac:dyDescent="0.25">
      <c r="A41" s="22" t="s">
        <v>124</v>
      </c>
      <c r="B41" s="31" t="s">
        <v>133</v>
      </c>
      <c r="C41" s="32" t="s">
        <v>93</v>
      </c>
      <c r="D41" s="24" t="s">
        <v>9</v>
      </c>
      <c r="E41" s="24">
        <v>61</v>
      </c>
      <c r="F41" s="51"/>
      <c r="G41" s="49"/>
      <c r="H41" s="8">
        <f>F41*G41</f>
        <v>0</v>
      </c>
    </row>
    <row r="42" spans="1:8" x14ac:dyDescent="0.25">
      <c r="A42" s="55" t="s">
        <v>132</v>
      </c>
      <c r="B42" s="56"/>
      <c r="C42" s="56"/>
      <c r="D42" s="56"/>
      <c r="E42" s="56"/>
      <c r="F42" s="56"/>
      <c r="G42" s="56"/>
      <c r="H42" s="47">
        <f>H41</f>
        <v>0</v>
      </c>
    </row>
    <row r="43" spans="1:8" x14ac:dyDescent="0.25">
      <c r="A43" s="61" t="s">
        <v>59</v>
      </c>
      <c r="B43" s="62"/>
      <c r="C43" s="62"/>
      <c r="D43" s="62"/>
      <c r="E43" s="62"/>
      <c r="F43" s="62"/>
      <c r="G43" s="62"/>
      <c r="H43" s="47">
        <f>H12+H18+H28+H32+H35+H42+H39</f>
        <v>0</v>
      </c>
    </row>
    <row r="44" spans="1:8" ht="6" customHeight="1" x14ac:dyDescent="0.25">
      <c r="A44" s="35"/>
      <c r="B44" s="36"/>
      <c r="C44" s="36"/>
      <c r="D44" s="36"/>
      <c r="E44" s="36"/>
      <c r="F44" s="36"/>
      <c r="G44" s="36"/>
      <c r="H44" s="13"/>
    </row>
    <row r="45" spans="1:8" x14ac:dyDescent="0.25">
      <c r="A45" s="79" t="s">
        <v>60</v>
      </c>
      <c r="B45" s="80"/>
      <c r="C45" s="80"/>
      <c r="D45" s="80"/>
      <c r="E45" s="80"/>
      <c r="F45" s="80"/>
      <c r="G45" s="80"/>
      <c r="H45" s="81"/>
    </row>
    <row r="46" spans="1:8" x14ac:dyDescent="0.25">
      <c r="A46" s="26" t="s">
        <v>61</v>
      </c>
      <c r="B46" s="57" t="s">
        <v>5</v>
      </c>
      <c r="C46" s="58"/>
      <c r="D46" s="58"/>
      <c r="E46" s="58"/>
      <c r="F46" s="58"/>
      <c r="G46" s="58"/>
      <c r="H46" s="59"/>
    </row>
    <row r="47" spans="1:8" x14ac:dyDescent="0.25">
      <c r="A47" s="22" t="s">
        <v>62</v>
      </c>
      <c r="B47" s="63" t="s">
        <v>101</v>
      </c>
      <c r="C47" s="23" t="s">
        <v>29</v>
      </c>
      <c r="D47" s="24" t="s">
        <v>9</v>
      </c>
      <c r="E47" s="25">
        <v>72</v>
      </c>
      <c r="F47" s="48"/>
      <c r="G47" s="49"/>
      <c r="H47" s="8">
        <f>G47*F47</f>
        <v>0</v>
      </c>
    </row>
    <row r="48" spans="1:8" ht="38.25" x14ac:dyDescent="0.25">
      <c r="A48" s="22" t="s">
        <v>63</v>
      </c>
      <c r="B48" s="64"/>
      <c r="C48" s="23" t="s">
        <v>31</v>
      </c>
      <c r="D48" s="24" t="s">
        <v>6</v>
      </c>
      <c r="E48" s="25">
        <v>1</v>
      </c>
      <c r="F48" s="48"/>
      <c r="G48" s="49"/>
      <c r="H48" s="8">
        <f>G48*F48</f>
        <v>0</v>
      </c>
    </row>
    <row r="49" spans="1:8" ht="76.5" x14ac:dyDescent="0.25">
      <c r="A49" s="22" t="s">
        <v>64</v>
      </c>
      <c r="B49" s="64"/>
      <c r="C49" s="23" t="s">
        <v>32</v>
      </c>
      <c r="D49" s="24" t="s">
        <v>30</v>
      </c>
      <c r="E49" s="25">
        <v>303</v>
      </c>
      <c r="F49" s="48"/>
      <c r="G49" s="49"/>
      <c r="H49" s="8">
        <f t="shared" ref="H49:H50" si="2">G49*F49</f>
        <v>0</v>
      </c>
    </row>
    <row r="50" spans="1:8" ht="89.25" x14ac:dyDescent="0.25">
      <c r="A50" s="22" t="s">
        <v>65</v>
      </c>
      <c r="B50" s="65"/>
      <c r="C50" s="23" t="s">
        <v>33</v>
      </c>
      <c r="D50" s="24" t="s">
        <v>30</v>
      </c>
      <c r="E50" s="25">
        <v>51</v>
      </c>
      <c r="F50" s="48"/>
      <c r="G50" s="49"/>
      <c r="H50" s="8">
        <f t="shared" si="2"/>
        <v>0</v>
      </c>
    </row>
    <row r="51" spans="1:8" x14ac:dyDescent="0.25">
      <c r="A51" s="55" t="s">
        <v>7</v>
      </c>
      <c r="B51" s="56"/>
      <c r="C51" s="56"/>
      <c r="D51" s="56"/>
      <c r="E51" s="56"/>
      <c r="F51" s="56"/>
      <c r="G51" s="56"/>
      <c r="H51" s="47">
        <f>SUM(H47:H50)</f>
        <v>0</v>
      </c>
    </row>
    <row r="52" spans="1:8" x14ac:dyDescent="0.25">
      <c r="A52" s="26" t="s">
        <v>66</v>
      </c>
      <c r="B52" s="66" t="s">
        <v>8</v>
      </c>
      <c r="C52" s="67"/>
      <c r="D52" s="67"/>
      <c r="E52" s="67"/>
      <c r="F52" s="67"/>
      <c r="G52" s="67"/>
      <c r="H52" s="68"/>
    </row>
    <row r="53" spans="1:8" ht="51" x14ac:dyDescent="0.25">
      <c r="A53" s="37" t="s">
        <v>71</v>
      </c>
      <c r="B53" s="82" t="s">
        <v>102</v>
      </c>
      <c r="C53" s="38" t="s">
        <v>125</v>
      </c>
      <c r="D53" s="39" t="s">
        <v>20</v>
      </c>
      <c r="E53" s="33">
        <v>321</v>
      </c>
      <c r="F53" s="51"/>
      <c r="G53" s="52"/>
      <c r="H53" s="14">
        <f>F53*G53</f>
        <v>0</v>
      </c>
    </row>
    <row r="54" spans="1:8" ht="38.25" x14ac:dyDescent="0.25">
      <c r="A54" s="37" t="s">
        <v>72</v>
      </c>
      <c r="B54" s="83"/>
      <c r="C54" s="38" t="s">
        <v>22</v>
      </c>
      <c r="D54" s="39" t="s">
        <v>20</v>
      </c>
      <c r="E54" s="33">
        <v>287</v>
      </c>
      <c r="F54" s="51"/>
      <c r="G54" s="52"/>
      <c r="H54" s="14">
        <f>F54*G54</f>
        <v>0</v>
      </c>
    </row>
    <row r="55" spans="1:8" ht="38.25" x14ac:dyDescent="0.25">
      <c r="A55" s="37" t="s">
        <v>73</v>
      </c>
      <c r="B55" s="83"/>
      <c r="C55" s="38" t="s">
        <v>103</v>
      </c>
      <c r="D55" s="40" t="s">
        <v>9</v>
      </c>
      <c r="E55" s="33">
        <v>139</v>
      </c>
      <c r="F55" s="51"/>
      <c r="G55" s="52"/>
      <c r="H55" s="14">
        <f>F55*G55</f>
        <v>0</v>
      </c>
    </row>
    <row r="56" spans="1:8" ht="51" x14ac:dyDescent="0.25">
      <c r="A56" s="37" t="s">
        <v>74</v>
      </c>
      <c r="B56" s="83"/>
      <c r="C56" s="38" t="s">
        <v>43</v>
      </c>
      <c r="D56" s="39" t="s">
        <v>20</v>
      </c>
      <c r="E56" s="33">
        <v>287</v>
      </c>
      <c r="F56" s="51"/>
      <c r="G56" s="52"/>
      <c r="H56" s="14">
        <f>F56*G56</f>
        <v>0</v>
      </c>
    </row>
    <row r="57" spans="1:8" ht="51" x14ac:dyDescent="0.25">
      <c r="A57" s="41" t="s">
        <v>84</v>
      </c>
      <c r="B57" s="84"/>
      <c r="C57" s="38" t="s">
        <v>85</v>
      </c>
      <c r="D57" s="39" t="s">
        <v>30</v>
      </c>
      <c r="E57" s="33">
        <v>4</v>
      </c>
      <c r="F57" s="51"/>
      <c r="G57" s="52"/>
      <c r="H57" s="14">
        <f>F57*G57</f>
        <v>0</v>
      </c>
    </row>
    <row r="58" spans="1:8" x14ac:dyDescent="0.25">
      <c r="A58" s="55" t="s">
        <v>10</v>
      </c>
      <c r="B58" s="56"/>
      <c r="C58" s="56"/>
      <c r="D58" s="56"/>
      <c r="E58" s="56"/>
      <c r="F58" s="56"/>
      <c r="G58" s="56"/>
      <c r="H58" s="47">
        <f>SUM(H53:H57)</f>
        <v>0</v>
      </c>
    </row>
    <row r="59" spans="1:8" x14ac:dyDescent="0.25">
      <c r="A59" s="26" t="s">
        <v>67</v>
      </c>
      <c r="B59" s="57" t="s">
        <v>11</v>
      </c>
      <c r="C59" s="58"/>
      <c r="D59" s="58"/>
      <c r="E59" s="58"/>
      <c r="F59" s="58"/>
      <c r="G59" s="58"/>
      <c r="H59" s="59"/>
    </row>
    <row r="60" spans="1:8" ht="76.5" x14ac:dyDescent="0.25">
      <c r="A60" s="22" t="s">
        <v>75</v>
      </c>
      <c r="B60" s="31" t="s">
        <v>104</v>
      </c>
      <c r="C60" s="32" t="s">
        <v>90</v>
      </c>
      <c r="D60" s="24" t="s">
        <v>20</v>
      </c>
      <c r="E60" s="29">
        <v>287</v>
      </c>
      <c r="F60" s="50"/>
      <c r="G60" s="49"/>
      <c r="H60" s="8">
        <f>F60*G60</f>
        <v>0</v>
      </c>
    </row>
    <row r="61" spans="1:8" ht="38.25" x14ac:dyDescent="0.25">
      <c r="A61" s="22" t="s">
        <v>76</v>
      </c>
      <c r="B61" s="31" t="s">
        <v>106</v>
      </c>
      <c r="C61" s="32" t="s">
        <v>19</v>
      </c>
      <c r="D61" s="24" t="s">
        <v>20</v>
      </c>
      <c r="E61" s="29">
        <v>59</v>
      </c>
      <c r="F61" s="50"/>
      <c r="G61" s="49"/>
      <c r="H61" s="8">
        <f t="shared" ref="H61:H62" si="3">F61*G61</f>
        <v>0</v>
      </c>
    </row>
    <row r="62" spans="1:8" ht="38.25" x14ac:dyDescent="0.25">
      <c r="A62" s="25" t="s">
        <v>77</v>
      </c>
      <c r="B62" s="31" t="s">
        <v>106</v>
      </c>
      <c r="C62" s="32" t="s">
        <v>44</v>
      </c>
      <c r="D62" s="24" t="s">
        <v>9</v>
      </c>
      <c r="E62" s="29">
        <v>55</v>
      </c>
      <c r="F62" s="50"/>
      <c r="G62" s="49"/>
      <c r="H62" s="8">
        <f t="shared" si="3"/>
        <v>0</v>
      </c>
    </row>
    <row r="63" spans="1:8" ht="51" x14ac:dyDescent="0.25">
      <c r="A63" s="25" t="s">
        <v>78</v>
      </c>
      <c r="B63" s="31" t="s">
        <v>106</v>
      </c>
      <c r="C63" s="32" t="s">
        <v>126</v>
      </c>
      <c r="D63" s="24" t="s">
        <v>9</v>
      </c>
      <c r="E63" s="29">
        <v>35</v>
      </c>
      <c r="F63" s="50"/>
      <c r="G63" s="49"/>
      <c r="H63" s="8">
        <f>F63*G63</f>
        <v>0</v>
      </c>
    </row>
    <row r="64" spans="1:8" ht="38.25" x14ac:dyDescent="0.25">
      <c r="A64" s="25" t="s">
        <v>79</v>
      </c>
      <c r="B64" s="31" t="s">
        <v>108</v>
      </c>
      <c r="C64" s="32" t="s">
        <v>134</v>
      </c>
      <c r="D64" s="24" t="s">
        <v>9</v>
      </c>
      <c r="E64" s="29">
        <v>10</v>
      </c>
      <c r="F64" s="50"/>
      <c r="G64" s="49"/>
      <c r="H64" s="8">
        <f>F64*G64</f>
        <v>0</v>
      </c>
    </row>
    <row r="65" spans="1:8" ht="76.5" x14ac:dyDescent="0.25">
      <c r="A65" s="25" t="s">
        <v>86</v>
      </c>
      <c r="B65" s="31" t="s">
        <v>107</v>
      </c>
      <c r="C65" s="32" t="s">
        <v>48</v>
      </c>
      <c r="D65" s="24" t="s">
        <v>9</v>
      </c>
      <c r="E65" s="29">
        <v>45</v>
      </c>
      <c r="F65" s="50"/>
      <c r="G65" s="49"/>
      <c r="H65" s="8">
        <f>F65*G65</f>
        <v>0</v>
      </c>
    </row>
    <row r="66" spans="1:8" ht="38.25" x14ac:dyDescent="0.25">
      <c r="A66" s="25" t="s">
        <v>96</v>
      </c>
      <c r="B66" s="31" t="s">
        <v>111</v>
      </c>
      <c r="C66" s="32" t="s">
        <v>50</v>
      </c>
      <c r="D66" s="24" t="s">
        <v>30</v>
      </c>
      <c r="E66" s="29">
        <v>28</v>
      </c>
      <c r="F66" s="50"/>
      <c r="G66" s="49"/>
      <c r="H66" s="8">
        <f>F66*G66</f>
        <v>0</v>
      </c>
    </row>
    <row r="67" spans="1:8" ht="38.25" x14ac:dyDescent="0.25">
      <c r="A67" s="25" t="s">
        <v>127</v>
      </c>
      <c r="B67" s="31" t="s">
        <v>111</v>
      </c>
      <c r="C67" s="42" t="s">
        <v>92</v>
      </c>
      <c r="D67" s="30" t="s">
        <v>30</v>
      </c>
      <c r="E67" s="29">
        <v>23</v>
      </c>
      <c r="F67" s="50"/>
      <c r="G67" s="49"/>
      <c r="H67" s="8">
        <f>F67*G67</f>
        <v>0</v>
      </c>
    </row>
    <row r="68" spans="1:8" x14ac:dyDescent="0.25">
      <c r="A68" s="55" t="s">
        <v>13</v>
      </c>
      <c r="B68" s="56"/>
      <c r="C68" s="56"/>
      <c r="D68" s="56"/>
      <c r="E68" s="56"/>
      <c r="F68" s="56"/>
      <c r="G68" s="56"/>
      <c r="H68" s="47">
        <f>SUM(H60:H67)</f>
        <v>0</v>
      </c>
    </row>
    <row r="69" spans="1:8" x14ac:dyDescent="0.25">
      <c r="A69" s="26" t="s">
        <v>68</v>
      </c>
      <c r="B69" s="57" t="s">
        <v>14</v>
      </c>
      <c r="C69" s="58"/>
      <c r="D69" s="58"/>
      <c r="E69" s="58"/>
      <c r="F69" s="58"/>
      <c r="G69" s="58"/>
      <c r="H69" s="59"/>
    </row>
    <row r="70" spans="1:8" ht="25.5" x14ac:dyDescent="0.25">
      <c r="A70" s="22" t="s">
        <v>128</v>
      </c>
      <c r="B70" s="54"/>
      <c r="C70" s="32" t="s">
        <v>113</v>
      </c>
      <c r="D70" s="24" t="s">
        <v>12</v>
      </c>
      <c r="E70" s="29">
        <v>3</v>
      </c>
      <c r="F70" s="50"/>
      <c r="G70" s="49"/>
      <c r="H70" s="8">
        <f>F70*G70</f>
        <v>0</v>
      </c>
    </row>
    <row r="71" spans="1:8" x14ac:dyDescent="0.25">
      <c r="A71" s="55" t="s">
        <v>17</v>
      </c>
      <c r="B71" s="56"/>
      <c r="C71" s="56"/>
      <c r="D71" s="56"/>
      <c r="E71" s="56"/>
      <c r="F71" s="56"/>
      <c r="G71" s="56"/>
      <c r="H71" s="53">
        <f>SUM(H70:H70)</f>
        <v>0</v>
      </c>
    </row>
    <row r="72" spans="1:8" x14ac:dyDescent="0.25">
      <c r="A72" s="26" t="s">
        <v>69</v>
      </c>
      <c r="B72" s="57" t="s">
        <v>49</v>
      </c>
      <c r="C72" s="58"/>
      <c r="D72" s="58"/>
      <c r="E72" s="58"/>
      <c r="F72" s="58"/>
      <c r="G72" s="58"/>
      <c r="H72" s="59"/>
    </row>
    <row r="73" spans="1:8" ht="51" x14ac:dyDescent="0.25">
      <c r="A73" s="22" t="s">
        <v>80</v>
      </c>
      <c r="B73" s="31" t="s">
        <v>115</v>
      </c>
      <c r="C73" s="32" t="s">
        <v>114</v>
      </c>
      <c r="D73" s="24" t="s">
        <v>20</v>
      </c>
      <c r="E73" s="24">
        <v>47</v>
      </c>
      <c r="F73" s="51"/>
      <c r="G73" s="49"/>
      <c r="H73" s="8">
        <f>F73*G73</f>
        <v>0</v>
      </c>
    </row>
    <row r="74" spans="1:8" x14ac:dyDescent="0.25">
      <c r="A74" s="55" t="s">
        <v>18</v>
      </c>
      <c r="B74" s="56"/>
      <c r="C74" s="56"/>
      <c r="D74" s="56"/>
      <c r="E74" s="56"/>
      <c r="F74" s="56"/>
      <c r="G74" s="56"/>
      <c r="H74" s="47">
        <f>H73</f>
        <v>0</v>
      </c>
    </row>
    <row r="75" spans="1:8" x14ac:dyDescent="0.25">
      <c r="A75" s="26" t="s">
        <v>70</v>
      </c>
      <c r="B75" s="57" t="s">
        <v>117</v>
      </c>
      <c r="C75" s="58"/>
      <c r="D75" s="58"/>
      <c r="E75" s="58"/>
      <c r="F75" s="58"/>
      <c r="G75" s="58"/>
      <c r="H75" s="59"/>
    </row>
    <row r="76" spans="1:8" ht="89.25" x14ac:dyDescent="0.25">
      <c r="A76" s="22" t="s">
        <v>81</v>
      </c>
      <c r="B76" s="34" t="s">
        <v>120</v>
      </c>
      <c r="C76" s="28" t="s">
        <v>118</v>
      </c>
      <c r="D76" s="24" t="s">
        <v>9</v>
      </c>
      <c r="E76" s="29">
        <v>18</v>
      </c>
      <c r="F76" s="50"/>
      <c r="G76" s="49"/>
      <c r="H76" s="8">
        <f>F76*G76</f>
        <v>0</v>
      </c>
    </row>
    <row r="77" spans="1:8" ht="89.25" x14ac:dyDescent="0.25">
      <c r="A77" s="22" t="s">
        <v>82</v>
      </c>
      <c r="B77" s="34" t="s">
        <v>120</v>
      </c>
      <c r="C77" s="28" t="s">
        <v>119</v>
      </c>
      <c r="D77" s="24" t="s">
        <v>9</v>
      </c>
      <c r="E77" s="29">
        <v>80</v>
      </c>
      <c r="F77" s="50"/>
      <c r="G77" s="49"/>
      <c r="H77" s="8">
        <f>F77*G77</f>
        <v>0</v>
      </c>
    </row>
    <row r="78" spans="1:8" ht="89.25" x14ac:dyDescent="0.25">
      <c r="A78" s="22" t="s">
        <v>95</v>
      </c>
      <c r="B78" s="34" t="s">
        <v>122</v>
      </c>
      <c r="C78" s="28" t="s">
        <v>121</v>
      </c>
      <c r="D78" s="30" t="s">
        <v>9</v>
      </c>
      <c r="E78" s="29">
        <v>33</v>
      </c>
      <c r="F78" s="50"/>
      <c r="G78" s="49"/>
      <c r="H78" s="8">
        <f>F78*G78</f>
        <v>0</v>
      </c>
    </row>
    <row r="79" spans="1:8" x14ac:dyDescent="0.25">
      <c r="A79" s="55" t="s">
        <v>131</v>
      </c>
      <c r="B79" s="56"/>
      <c r="C79" s="56"/>
      <c r="D79" s="56"/>
      <c r="E79" s="56"/>
      <c r="F79" s="56"/>
      <c r="G79" s="56"/>
      <c r="H79" s="47">
        <f>SUM(H76:H78)</f>
        <v>0</v>
      </c>
    </row>
    <row r="80" spans="1:8" x14ac:dyDescent="0.25">
      <c r="A80" s="26" t="s">
        <v>129</v>
      </c>
      <c r="B80" s="57" t="s">
        <v>116</v>
      </c>
      <c r="C80" s="58"/>
      <c r="D80" s="58"/>
      <c r="E80" s="58"/>
      <c r="F80" s="58"/>
      <c r="G80" s="58"/>
      <c r="H80" s="59"/>
    </row>
    <row r="81" spans="1:8" ht="25.5" x14ac:dyDescent="0.25">
      <c r="A81" s="22" t="s">
        <v>130</v>
      </c>
      <c r="B81" s="31"/>
      <c r="C81" s="32" t="s">
        <v>93</v>
      </c>
      <c r="D81" s="24" t="s">
        <v>9</v>
      </c>
      <c r="E81" s="24">
        <v>72</v>
      </c>
      <c r="F81" s="51"/>
      <c r="G81" s="49"/>
      <c r="H81" s="8">
        <f>F81*G81</f>
        <v>0</v>
      </c>
    </row>
    <row r="82" spans="1:8" x14ac:dyDescent="0.25">
      <c r="A82" s="55" t="s">
        <v>132</v>
      </c>
      <c r="B82" s="56"/>
      <c r="C82" s="56"/>
      <c r="D82" s="56"/>
      <c r="E82" s="56"/>
      <c r="F82" s="56"/>
      <c r="G82" s="56"/>
      <c r="H82" s="47">
        <f>SUM(H81)</f>
        <v>0</v>
      </c>
    </row>
    <row r="83" spans="1:8" x14ac:dyDescent="0.25">
      <c r="A83" s="61" t="s">
        <v>83</v>
      </c>
      <c r="B83" s="62"/>
      <c r="C83" s="62"/>
      <c r="D83" s="62"/>
      <c r="E83" s="62"/>
      <c r="F83" s="62"/>
      <c r="G83" s="62"/>
      <c r="H83" s="47">
        <f>H51+H58+H68+H71+H74+H82+H79</f>
        <v>0</v>
      </c>
    </row>
    <row r="84" spans="1:8" ht="6.75" customHeight="1" x14ac:dyDescent="0.25">
      <c r="A84" s="43"/>
      <c r="B84" s="43"/>
      <c r="C84" s="44"/>
      <c r="D84" s="45"/>
      <c r="E84" s="45"/>
      <c r="F84" s="43"/>
      <c r="G84" s="46"/>
      <c r="H84" s="15"/>
    </row>
    <row r="85" spans="1:8" x14ac:dyDescent="0.25">
      <c r="A85" s="55" t="s">
        <v>87</v>
      </c>
      <c r="B85" s="56"/>
      <c r="C85" s="56"/>
      <c r="D85" s="56"/>
      <c r="E85" s="56"/>
      <c r="F85" s="56"/>
      <c r="G85" s="60"/>
      <c r="H85" s="47">
        <f>H43+H83</f>
        <v>0</v>
      </c>
    </row>
    <row r="86" spans="1:8" x14ac:dyDescent="0.25">
      <c r="A86" s="55" t="s">
        <v>88</v>
      </c>
      <c r="B86" s="56"/>
      <c r="C86" s="56"/>
      <c r="D86" s="56"/>
      <c r="E86" s="56"/>
      <c r="F86" s="56"/>
      <c r="G86" s="60"/>
      <c r="H86" s="47">
        <f>H85*0.085</f>
        <v>0</v>
      </c>
    </row>
    <row r="87" spans="1:8" x14ac:dyDescent="0.25">
      <c r="A87" s="55" t="s">
        <v>89</v>
      </c>
      <c r="B87" s="56"/>
      <c r="C87" s="56"/>
      <c r="D87" s="56"/>
      <c r="E87" s="56"/>
      <c r="F87" s="56"/>
      <c r="G87" s="60"/>
      <c r="H87" s="47">
        <f>H85+H86</f>
        <v>0</v>
      </c>
    </row>
  </sheetData>
  <sheetProtection algorithmName="SHA-512" hashValue="jaEdqo5YnyL6vNtaijr4Y3EAA1jmFbVwyrWUk7HdxVehsaQa3RlCiYCyLAJ5r9VYYmchqCa44SvwHuO3FEMtxQ==" saltValue="9hQlwACympjRAzEzVXwKSA==" spinCount="100000" sheet="1" objects="1" scenarios="1"/>
  <mergeCells count="44">
    <mergeCell ref="B47:B50"/>
    <mergeCell ref="B53:B57"/>
    <mergeCell ref="A28:G28"/>
    <mergeCell ref="A35:G35"/>
    <mergeCell ref="B40:H40"/>
    <mergeCell ref="A42:G42"/>
    <mergeCell ref="A43:G43"/>
    <mergeCell ref="A45:H45"/>
    <mergeCell ref="B46:H46"/>
    <mergeCell ref="A51:G51"/>
    <mergeCell ref="B52:H52"/>
    <mergeCell ref="A1:H1"/>
    <mergeCell ref="A2:H2"/>
    <mergeCell ref="A3:H3"/>
    <mergeCell ref="A4:H4"/>
    <mergeCell ref="B7:H7"/>
    <mergeCell ref="A6:H6"/>
    <mergeCell ref="A58:G58"/>
    <mergeCell ref="B59:H59"/>
    <mergeCell ref="A68:G68"/>
    <mergeCell ref="B69:H69"/>
    <mergeCell ref="B8:B11"/>
    <mergeCell ref="B29:H29"/>
    <mergeCell ref="B30:B31"/>
    <mergeCell ref="A32:G32"/>
    <mergeCell ref="B33:H33"/>
    <mergeCell ref="A12:G12"/>
    <mergeCell ref="B13:H13"/>
    <mergeCell ref="B14:B17"/>
    <mergeCell ref="A18:G18"/>
    <mergeCell ref="B19:H19"/>
    <mergeCell ref="B36:H36"/>
    <mergeCell ref="A39:G39"/>
    <mergeCell ref="A71:G71"/>
    <mergeCell ref="B72:H72"/>
    <mergeCell ref="A86:G86"/>
    <mergeCell ref="A87:G87"/>
    <mergeCell ref="A74:G74"/>
    <mergeCell ref="B75:H75"/>
    <mergeCell ref="A82:G82"/>
    <mergeCell ref="A83:G83"/>
    <mergeCell ref="A85:G85"/>
    <mergeCell ref="B80:H80"/>
    <mergeCell ref="A79:G79"/>
  </mergeCells>
  <phoneticPr fontId="23" type="noConversion"/>
  <pageMargins left="0.51181102362204722" right="0.51181102362204722" top="0.39370078740157483" bottom="0.55118110236220474" header="0.51181102362204722" footer="0.31496062992125984"/>
  <pageSetup paperSize="9" firstPageNumber="0" orientation="portrait" r:id="rId1"/>
  <headerFooter>
    <oddFooter>&amp;LTravaux de réfection étancheité toiture terrasse du siège de la DGAC- Lot 1 DSAC OI - DPGF&amp;R&amp;P/&amp;N</oddFooter>
  </headerFooter>
  <rowBreaks count="1" manualBreakCount="1">
    <brk id="12"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LOT ETANCHEITE T</vt:lpstr>
      <vt:lpstr>'LOT ETANCHEITE T'!Impression_des_titres</vt:lpstr>
      <vt:lpstr>'LOT ETANCHEITE T'!Print_Area</vt:lpstr>
      <vt:lpstr>'LOT ETANCHEITE T'!Print_Titles</vt:lpstr>
      <vt:lpstr>'LOT ETANCHEITE 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Pungercar</dc:creator>
  <cp:lastModifiedBy>David Pungercar</cp:lastModifiedBy>
  <cp:lastPrinted>2025-07-03T14:13:34Z</cp:lastPrinted>
  <dcterms:created xsi:type="dcterms:W3CDTF">2024-07-08T13:52:37Z</dcterms:created>
  <dcterms:modified xsi:type="dcterms:W3CDTF">2025-07-10T07:58:10Z</dcterms:modified>
</cp:coreProperties>
</file>